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600" yWindow="-15" windowWidth="12645" windowHeight="12540"/>
  </bookViews>
  <sheets>
    <sheet name="Grafika" sheetId="1" r:id="rId1"/>
    <sheet name="przedmioty" sheetId="4" r:id="rId2"/>
  </sheets>
  <definedNames>
    <definedName name="_xlnm.Print_Area" localSheetId="0">Grafika!$A$1:$T$39</definedName>
  </definedNames>
  <calcPr calcId="125725"/>
</workbook>
</file>

<file path=xl/calcChain.xml><?xml version="1.0" encoding="utf-8"?>
<calcChain xmlns="http://schemas.openxmlformats.org/spreadsheetml/2006/main">
  <c r="G15" i="1"/>
  <c r="D14" i="4"/>
  <c r="C14"/>
  <c r="E16"/>
  <c r="E17"/>
  <c r="E18"/>
  <c r="E19"/>
  <c r="E20"/>
  <c r="E15"/>
  <c r="D5"/>
  <c r="C5"/>
  <c r="E7"/>
  <c r="E8"/>
  <c r="E9"/>
  <c r="E10"/>
  <c r="E11"/>
  <c r="E12"/>
  <c r="E6"/>
  <c r="S23" i="1"/>
  <c r="M23"/>
  <c r="S14"/>
  <c r="M14"/>
  <c r="E14" i="4" l="1"/>
  <c r="E5"/>
  <c r="E22" s="1"/>
  <c r="E28" i="1"/>
  <c r="E29"/>
  <c r="G28"/>
  <c r="G29"/>
  <c r="E17"/>
  <c r="E18"/>
  <c r="E21"/>
  <c r="E24"/>
  <c r="E25"/>
  <c r="E26"/>
  <c r="E27"/>
  <c r="E16"/>
  <c r="G19"/>
  <c r="D19" s="1"/>
  <c r="D15"/>
  <c r="G16"/>
  <c r="G17"/>
  <c r="G18"/>
  <c r="G21"/>
  <c r="G24"/>
  <c r="G25"/>
  <c r="G26"/>
  <c r="G27"/>
  <c r="G20"/>
  <c r="D20" s="1"/>
  <c r="D22" i="4"/>
  <c r="H32" i="1"/>
  <c r="C32"/>
  <c r="Y23"/>
  <c r="Y14" s="1"/>
  <c r="Z23"/>
  <c r="Z14" s="1"/>
  <c r="F32"/>
  <c r="I32"/>
  <c r="J32"/>
  <c r="K32"/>
  <c r="L32"/>
  <c r="N32"/>
  <c r="O32"/>
  <c r="P32"/>
  <c r="Q32"/>
  <c r="R32"/>
  <c r="T32"/>
  <c r="U32"/>
  <c r="V32"/>
  <c r="W32"/>
  <c r="X32"/>
  <c r="AA32"/>
  <c r="S30" l="1"/>
  <c r="Y30"/>
  <c r="D28"/>
  <c r="Z30"/>
  <c r="M30"/>
  <c r="D26"/>
  <c r="D18"/>
  <c r="V33"/>
  <c r="D25"/>
  <c r="D17"/>
  <c r="D29"/>
  <c r="O33"/>
  <c r="I33"/>
  <c r="D16"/>
  <c r="D14" s="1"/>
  <c r="D24"/>
  <c r="D27"/>
  <c r="D21"/>
  <c r="G32"/>
  <c r="E32"/>
  <c r="D23" l="1"/>
  <c r="C30"/>
  <c r="D32" l="1"/>
  <c r="C22" i="4"/>
</calcChain>
</file>

<file path=xl/sharedStrings.xml><?xml version="1.0" encoding="utf-8"?>
<sst xmlns="http://schemas.openxmlformats.org/spreadsheetml/2006/main" count="118" uniqueCount="80">
  <si>
    <t xml:space="preserve">PAŃSTWOWA WYŻSZA  </t>
  </si>
  <si>
    <t>PLAN STUDIÓW</t>
  </si>
  <si>
    <t>SZKOŁA ZAWODOWA w ELBLĄGU</t>
  </si>
  <si>
    <t>INSTYTUT  INFORMATYKI STOSOWANEJ</t>
  </si>
  <si>
    <t>Ogólnie liczba godzin</t>
  </si>
  <si>
    <t>Rozdział zajęć programowych na semestry</t>
  </si>
  <si>
    <t>L.p.</t>
  </si>
  <si>
    <t>L. egz.</t>
  </si>
  <si>
    <t>w  tym</t>
  </si>
  <si>
    <t>sem  I</t>
  </si>
  <si>
    <t>ECTS</t>
  </si>
  <si>
    <t>S</t>
  </si>
  <si>
    <t>sem  II</t>
  </si>
  <si>
    <t>sem  VIII</t>
  </si>
  <si>
    <t>w</t>
  </si>
  <si>
    <t>ć</t>
  </si>
  <si>
    <t>l</t>
  </si>
  <si>
    <t>p/s</t>
  </si>
  <si>
    <t>e</t>
  </si>
  <si>
    <t>A</t>
  </si>
  <si>
    <t>B</t>
  </si>
  <si>
    <t>Razem punkty ECTS</t>
  </si>
  <si>
    <t>Godzin tygodniowo</t>
  </si>
  <si>
    <t xml:space="preserve">  Zatwierdzony w dniu </t>
  </si>
  <si>
    <t>Obowiązuje od:</t>
  </si>
  <si>
    <t>Zmiany:</t>
  </si>
  <si>
    <t>Studia  PODYPLOMOWE</t>
  </si>
  <si>
    <t>Załącznik 1</t>
  </si>
  <si>
    <t>Przedmiot</t>
  </si>
  <si>
    <t>Forma pracy</t>
  </si>
  <si>
    <t>Razem godzin</t>
  </si>
  <si>
    <t>Forma zaliczenia</t>
  </si>
  <si>
    <t>wykład</t>
  </si>
  <si>
    <t>pracownia</t>
  </si>
  <si>
    <t>I</t>
  </si>
  <si>
    <t>II</t>
  </si>
  <si>
    <t>Razem godzin na uczestnika</t>
  </si>
  <si>
    <t>Nazwa modułu</t>
  </si>
  <si>
    <t xml:space="preserve">RAZEM    A+B 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</si>
  <si>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</si>
  <si>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</si>
  <si>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</si>
  <si>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</si>
  <si>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</si>
  <si>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</si>
  <si>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</si>
  <si>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</si>
  <si>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</si>
  <si>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</si>
  <si>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</si>
  <si>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</si>
  <si>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</si>
  <si>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im. Krzysztofa Brzeskiego</t>
  </si>
  <si>
    <t>Grafika komputerowa i multimedia</t>
  </si>
  <si>
    <t>Fotografia reporterska sportowa i studyjna</t>
  </si>
  <si>
    <t>Projekt DTP</t>
  </si>
  <si>
    <t>Rysunek odręczny i szkicowanie</t>
  </si>
  <si>
    <t>Grafika 2D wektorowa i rastrowa</t>
  </si>
  <si>
    <t>Grafika i modelowanie 3D</t>
  </si>
  <si>
    <t>Grafika w reklamie</t>
  </si>
  <si>
    <t>Profesjonalny retusz fotografii</t>
  </si>
  <si>
    <t>Animacja i kompozycja obrazu</t>
  </si>
  <si>
    <t>Animacja 3D</t>
  </si>
  <si>
    <t>Multimedia i montaż filmowy</t>
  </si>
  <si>
    <t>Technologie Augmented reality</t>
  </si>
  <si>
    <t>Fotogrametia w inżynierii odwrotnej</t>
  </si>
  <si>
    <t>Technologia motion capture</t>
  </si>
  <si>
    <t>Segment (Semestr I)</t>
  </si>
  <si>
    <t>Segment (Semestr II)</t>
  </si>
  <si>
    <t>Zaliczenie pisemne z wykładu, projekt laboratoryjny.</t>
  </si>
  <si>
    <t xml:space="preserve">Wykład: egzamin pisemny; laboratorium: projekt. </t>
  </si>
  <si>
    <t>Projekt laboratoryjny.</t>
  </si>
  <si>
    <t>Końcowy projekt laboratoryjny.</t>
  </si>
  <si>
    <t>Projekt: rysunek martwej natury wykonany na papierze i na tablecie graficznym.</t>
  </si>
  <si>
    <t>Zaliczenie pisemne z wykładów oraz wykonanie profesjonalnego projektu architektonicznego własnego pokoju, z uwzględnieniem wszystkich rzeczywistych jego wymiarów.</t>
  </si>
  <si>
    <t>Wykład: egzamin pisemny; laboratorium: projekt, dwa kolokwia w semestrze.</t>
  </si>
  <si>
    <t xml:space="preserve">Warunki zaliczenia laboratorium: zaliczenie wszystkich ćwiczeń laboratoryjnych przewidzianych w programie zajęć, zaliczenie kolokwiów, obejmujących materiał przerobiony w trakcie kolejnych ćwiczeń laboratoryjnych. W przypadku braku zaliczenia któregokolwiek kolokwium istnieje możliwość zaliczenia go w ramach kolokwium poprawkowego. 
Warunki zaliczenia przedmiotu: zaliczenie laboratorium, pozytywny wynik kolokwium przeprowadzonego w ramach wykładów. W przypadku zaliczenia laboratorium na ocenę co najmniej 4.5 (ponad dobry) przewiduje się możliwość zwolnienie studenta z kolokwium przeprowadzanego na wykładzie. Wówczas o wyniku zaliczenia przedmiotu decyduje zaliczenie laboratorium.
</t>
  </si>
  <si>
    <t xml:space="preserve">Warunki zaliczenia: zaliczenie wszystkich ćwiczeń laboratoryjnych przewidzianych w programie zajęć, zaliczenie projektów realizowanych podczas ćwiczeń laboratoryjnych.
</t>
  </si>
  <si>
    <t>Załącznik nr 2</t>
  </si>
  <si>
    <t>E</t>
  </si>
</sst>
</file>

<file path=xl/styles.xml><?xml version="1.0" encoding="utf-8"?>
<styleSheet xmlns="http://schemas.openxmlformats.org/spreadsheetml/2006/main">
  <fonts count="45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8"/>
      <color indexed="17"/>
      <name val="Arial CE"/>
      <family val="2"/>
      <charset val="238"/>
    </font>
    <font>
      <sz val="7"/>
      <name val="Arial CE"/>
      <family val="2"/>
      <charset val="238"/>
    </font>
    <font>
      <sz val="7"/>
      <color indexed="17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17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8"/>
      <name val="Arial CE"/>
      <charset val="238"/>
    </font>
    <font>
      <sz val="10"/>
      <name val="Times New Roman"/>
      <family val="1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6"/>
      <name val="Arial CE"/>
      <family val="2"/>
      <charset val="238"/>
    </font>
    <font>
      <b/>
      <i/>
      <sz val="10"/>
      <name val="Arial CE"/>
      <charset val="238"/>
    </font>
    <font>
      <sz val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0" fillId="0" borderId="0"/>
    <xf numFmtId="0" fontId="27" fillId="20" borderId="1" applyNumberFormat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Font="0" applyAlignment="0" applyProtection="0"/>
    <xf numFmtId="0" fontId="33" fillId="3" borderId="0" applyNumberFormat="0" applyBorder="0" applyAlignment="0" applyProtection="0"/>
  </cellStyleXfs>
  <cellXfs count="279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Continuous"/>
    </xf>
    <xf numFmtId="0" fontId="0" fillId="0" borderId="0" xfId="0" applyAlignment="1"/>
    <xf numFmtId="0" fontId="3" fillId="0" borderId="0" xfId="0" applyFont="1"/>
    <xf numFmtId="0" fontId="3" fillId="0" borderId="0" xfId="0" applyFont="1" applyFill="1" applyBorder="1" applyAlignment="1"/>
    <xf numFmtId="0" fontId="6" fillId="0" borderId="0" xfId="0" applyFont="1" applyAlignment="1">
      <alignment horizontal="center"/>
    </xf>
    <xf numFmtId="0" fontId="6" fillId="0" borderId="10" xfId="0" applyFont="1" applyFill="1" applyBorder="1" applyAlignment="1"/>
    <xf numFmtId="0" fontId="6" fillId="0" borderId="11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 textRotation="90"/>
    </xf>
    <xf numFmtId="0" fontId="7" fillId="24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24" borderId="14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6" fillId="25" borderId="16" xfId="0" applyFont="1" applyFill="1" applyBorder="1" applyAlignment="1">
      <alignment horizontal="center"/>
    </xf>
    <xf numFmtId="0" fontId="7" fillId="24" borderId="16" xfId="0" applyFont="1" applyFill="1" applyBorder="1" applyAlignment="1">
      <alignment horizontal="center"/>
    </xf>
    <xf numFmtId="0" fontId="6" fillId="25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1" fillId="24" borderId="18" xfId="0" applyFont="1" applyFill="1" applyBorder="1" applyAlignment="1">
      <alignment horizontal="center"/>
    </xf>
    <xf numFmtId="0" fontId="6" fillId="25" borderId="19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center" vertical="center" wrapText="1"/>
    </xf>
    <xf numFmtId="0" fontId="6" fillId="25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 wrapText="1"/>
    </xf>
    <xf numFmtId="0" fontId="6" fillId="25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11" fillId="24" borderId="22" xfId="0" applyFont="1" applyFill="1" applyBorder="1" applyAlignment="1">
      <alignment horizontal="center"/>
    </xf>
    <xf numFmtId="0" fontId="6" fillId="25" borderId="23" xfId="0" applyFont="1" applyFill="1" applyBorder="1" applyAlignment="1">
      <alignment horizontal="center"/>
    </xf>
    <xf numFmtId="0" fontId="6" fillId="25" borderId="25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1" fillId="24" borderId="26" xfId="0" applyFont="1" applyFill="1" applyBorder="1" applyAlignment="1">
      <alignment horizontal="center"/>
    </xf>
    <xf numFmtId="0" fontId="6" fillId="25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1" fillId="24" borderId="28" xfId="0" applyFont="1" applyFill="1" applyBorder="1" applyAlignment="1">
      <alignment horizontal="center"/>
    </xf>
    <xf numFmtId="0" fontId="6" fillId="25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12" fillId="24" borderId="24" xfId="0" applyFont="1" applyFill="1" applyBorder="1" applyAlignment="1">
      <alignment horizontal="center"/>
    </xf>
    <xf numFmtId="0" fontId="10" fillId="25" borderId="24" xfId="0" applyFont="1" applyFill="1" applyBorder="1" applyAlignment="1">
      <alignment horizontal="center"/>
    </xf>
    <xf numFmtId="0" fontId="6" fillId="25" borderId="24" xfId="0" applyFont="1" applyFill="1" applyBorder="1" applyAlignment="1">
      <alignment horizontal="center"/>
    </xf>
    <xf numFmtId="0" fontId="10" fillId="25" borderId="3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Continuous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6" fillId="0" borderId="12" xfId="0" applyFont="1" applyBorder="1" applyAlignment="1"/>
    <xf numFmtId="0" fontId="6" fillId="0" borderId="1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14" fillId="0" borderId="0" xfId="0" applyFo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20" fillId="0" borderId="0" xfId="35"/>
    <xf numFmtId="14" fontId="2" fillId="0" borderId="0" xfId="0" applyNumberFormat="1" applyFont="1" applyAlignment="1"/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40" xfId="0" applyFont="1" applyBorder="1" applyAlignment="1">
      <alignment horizontal="left"/>
    </xf>
    <xf numFmtId="0" fontId="39" fillId="0" borderId="41" xfId="0" applyFont="1" applyBorder="1" applyAlignment="1">
      <alignment horizontal="center"/>
    </xf>
    <xf numFmtId="0" fontId="39" fillId="0" borderId="42" xfId="0" applyFont="1" applyBorder="1" applyAlignment="1">
      <alignment horizontal="centerContinuous"/>
    </xf>
    <xf numFmtId="0" fontId="39" fillId="0" borderId="40" xfId="0" applyFont="1" applyBorder="1" applyAlignment="1">
      <alignment horizontal="centerContinuous"/>
    </xf>
    <xf numFmtId="0" fontId="39" fillId="0" borderId="43" xfId="0" applyFont="1" applyBorder="1" applyAlignment="1">
      <alignment horizontal="centerContinuous"/>
    </xf>
    <xf numFmtId="0" fontId="39" fillId="0" borderId="10" xfId="0" applyFont="1" applyBorder="1" applyAlignment="1">
      <alignment horizontal="centerContinuous"/>
    </xf>
    <xf numFmtId="0" fontId="39" fillId="0" borderId="11" xfId="0" applyFont="1" applyBorder="1" applyAlignment="1">
      <alignment horizontal="centerContinuous"/>
    </xf>
    <xf numFmtId="0" fontId="39" fillId="0" borderId="44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45" xfId="0" applyFont="1" applyBorder="1" applyAlignment="1">
      <alignment horizontal="center" textRotation="90"/>
    </xf>
    <xf numFmtId="0" fontId="39" fillId="0" borderId="46" xfId="0" applyFont="1" applyBorder="1" applyAlignment="1">
      <alignment horizontal="center"/>
    </xf>
    <xf numFmtId="0" fontId="39" fillId="0" borderId="47" xfId="0" applyFont="1" applyBorder="1" applyAlignment="1">
      <alignment horizontal="centerContinuous"/>
    </xf>
    <xf numFmtId="0" fontId="39" fillId="0" borderId="48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51" xfId="0" applyFont="1" applyFill="1" applyBorder="1" applyAlignment="1">
      <alignment horizontal="center"/>
    </xf>
    <xf numFmtId="0" fontId="40" fillId="24" borderId="51" xfId="0" applyFont="1" applyFill="1" applyBorder="1" applyAlignment="1">
      <alignment horizontal="center" textRotation="90"/>
    </xf>
    <xf numFmtId="0" fontId="39" fillId="0" borderId="52" xfId="0" applyFont="1" applyFill="1" applyBorder="1" applyAlignment="1">
      <alignment horizontal="center"/>
    </xf>
    <xf numFmtId="0" fontId="39" fillId="0" borderId="53" xfId="0" applyFont="1" applyFill="1" applyBorder="1" applyAlignment="1">
      <alignment horizontal="center"/>
    </xf>
    <xf numFmtId="0" fontId="39" fillId="0" borderId="54" xfId="0" applyFont="1" applyBorder="1" applyAlignment="1">
      <alignment horizontal="center"/>
    </xf>
    <xf numFmtId="0" fontId="39" fillId="0" borderId="55" xfId="0" applyFont="1" applyBorder="1" applyAlignment="1">
      <alignment horizontal="left"/>
    </xf>
    <xf numFmtId="0" fontId="39" fillId="0" borderId="56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24" borderId="14" xfId="0" applyFont="1" applyFill="1" applyBorder="1" applyAlignment="1">
      <alignment horizontal="center"/>
    </xf>
    <xf numFmtId="0" fontId="39" fillId="25" borderId="59" xfId="0" applyFont="1" applyFill="1" applyBorder="1" applyAlignment="1">
      <alignment horizontal="center"/>
    </xf>
    <xf numFmtId="0" fontId="39" fillId="25" borderId="15" xfId="0" applyFont="1" applyFill="1" applyBorder="1" applyAlignment="1">
      <alignment horizontal="center"/>
    </xf>
    <xf numFmtId="0" fontId="2" fillId="25" borderId="60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left" vertical="center" wrapText="1"/>
    </xf>
    <xf numFmtId="0" fontId="2" fillId="25" borderId="16" xfId="0" applyFont="1" applyFill="1" applyBorder="1" applyAlignment="1">
      <alignment horizontal="center" vertical="center"/>
    </xf>
    <xf numFmtId="0" fontId="2" fillId="25" borderId="61" xfId="0" applyFont="1" applyFill="1" applyBorder="1" applyAlignment="1">
      <alignment horizontal="center" vertical="center"/>
    </xf>
    <xf numFmtId="0" fontId="39" fillId="25" borderId="16" xfId="0" applyFont="1" applyFill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39" fillId="0" borderId="45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wrapText="1"/>
    </xf>
    <xf numFmtId="0" fontId="42" fillId="24" borderId="24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" fillId="25" borderId="45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left"/>
    </xf>
    <xf numFmtId="0" fontId="2" fillId="25" borderId="24" xfId="0" applyFont="1" applyFill="1" applyBorder="1" applyAlignment="1">
      <alignment horizontal="center"/>
    </xf>
    <xf numFmtId="0" fontId="39" fillId="25" borderId="24" xfId="0" applyFont="1" applyFill="1" applyBorder="1" applyAlignment="1">
      <alignment horizontal="center"/>
    </xf>
    <xf numFmtId="0" fontId="39" fillId="25" borderId="62" xfId="0" applyFont="1" applyFill="1" applyBorder="1" applyAlignment="1">
      <alignment horizontal="center"/>
    </xf>
    <xf numFmtId="0" fontId="39" fillId="25" borderId="24" xfId="0" applyFont="1" applyFill="1" applyBorder="1" applyAlignment="1">
      <alignment horizontal="left"/>
    </xf>
    <xf numFmtId="0" fontId="2" fillId="25" borderId="63" xfId="0" applyFont="1" applyFill="1" applyBorder="1" applyAlignment="1">
      <alignment horizontal="center"/>
    </xf>
    <xf numFmtId="0" fontId="2" fillId="25" borderId="64" xfId="0" applyFont="1" applyFill="1" applyBorder="1" applyAlignment="1">
      <alignment horizontal="center"/>
    </xf>
    <xf numFmtId="0" fontId="2" fillId="25" borderId="65" xfId="0" applyFont="1" applyFill="1" applyBorder="1" applyAlignment="1">
      <alignment horizontal="center"/>
    </xf>
    <xf numFmtId="0" fontId="2" fillId="25" borderId="35" xfId="0" applyFont="1" applyFill="1" applyBorder="1" applyAlignment="1">
      <alignment horizontal="center"/>
    </xf>
    <xf numFmtId="0" fontId="2" fillId="25" borderId="19" xfId="0" applyFont="1" applyFill="1" applyBorder="1" applyAlignment="1">
      <alignment horizontal="center"/>
    </xf>
    <xf numFmtId="0" fontId="2" fillId="25" borderId="30" xfId="0" applyFont="1" applyFill="1" applyBorder="1" applyAlignment="1">
      <alignment horizontal="center"/>
    </xf>
    <xf numFmtId="0" fontId="39" fillId="24" borderId="0" xfId="0" applyFont="1" applyFill="1" applyBorder="1" applyAlignment="1"/>
    <xf numFmtId="0" fontId="2" fillId="25" borderId="66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0" fontId="39" fillId="0" borderId="67" xfId="0" applyFont="1" applyBorder="1" applyAlignment="1">
      <alignment horizontal="center"/>
    </xf>
    <xf numFmtId="0" fontId="2" fillId="0" borderId="33" xfId="0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33" xfId="0" applyFont="1" applyBorder="1"/>
    <xf numFmtId="0" fontId="2" fillId="0" borderId="34" xfId="0" applyFont="1" applyBorder="1" applyAlignment="1">
      <alignment horizontal="center"/>
    </xf>
    <xf numFmtId="0" fontId="39" fillId="0" borderId="69" xfId="0" applyFont="1" applyBorder="1"/>
    <xf numFmtId="0" fontId="39" fillId="0" borderId="0" xfId="0" applyFont="1" applyAlignment="1"/>
    <xf numFmtId="0" fontId="39" fillId="0" borderId="70" xfId="0" applyFont="1" applyBorder="1" applyAlignment="1"/>
    <xf numFmtId="0" fontId="39" fillId="0" borderId="0" xfId="0" applyFont="1"/>
    <xf numFmtId="0" fontId="39" fillId="0" borderId="71" xfId="0" applyFont="1" applyBorder="1"/>
    <xf numFmtId="0" fontId="2" fillId="0" borderId="72" xfId="0" applyFont="1" applyBorder="1" applyAlignment="1"/>
    <xf numFmtId="0" fontId="2" fillId="0" borderId="36" xfId="0" applyFont="1" applyBorder="1" applyAlignment="1"/>
    <xf numFmtId="0" fontId="39" fillId="0" borderId="36" xfId="0" applyFont="1" applyBorder="1" applyAlignment="1"/>
    <xf numFmtId="0" fontId="39" fillId="0" borderId="73" xfId="0" applyFont="1" applyBorder="1" applyAlignment="1"/>
    <xf numFmtId="0" fontId="2" fillId="0" borderId="74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9" fillId="0" borderId="24" xfId="0" applyFont="1" applyBorder="1" applyAlignment="1">
      <alignment horizontal="left"/>
    </xf>
    <xf numFmtId="0" fontId="39" fillId="0" borderId="75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0" xfId="0" applyFont="1" applyAlignment="1">
      <alignment horizontal="left"/>
    </xf>
    <xf numFmtId="14" fontId="39" fillId="0" borderId="36" xfId="0" applyNumberFormat="1" applyFont="1" applyBorder="1" applyAlignment="1"/>
    <xf numFmtId="0" fontId="39" fillId="0" borderId="70" xfId="0" applyFont="1" applyBorder="1" applyAlignment="1">
      <alignment horizontal="left"/>
    </xf>
    <xf numFmtId="0" fontId="39" fillId="0" borderId="76" xfId="0" applyFont="1" applyBorder="1" applyAlignment="1">
      <alignment horizontal="left"/>
    </xf>
    <xf numFmtId="0" fontId="39" fillId="0" borderId="33" xfId="0" applyFont="1" applyBorder="1" applyAlignment="1">
      <alignment horizontal="left"/>
    </xf>
    <xf numFmtId="0" fontId="39" fillId="0" borderId="77" xfId="0" applyFont="1" applyBorder="1" applyAlignment="1">
      <alignment horizontal="left"/>
    </xf>
    <xf numFmtId="0" fontId="39" fillId="25" borderId="17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/>
    </xf>
    <xf numFmtId="0" fontId="39" fillId="25" borderId="25" xfId="0" applyFont="1" applyFill="1" applyBorder="1" applyAlignment="1">
      <alignment horizontal="center"/>
    </xf>
    <xf numFmtId="0" fontId="39" fillId="0" borderId="43" xfId="0" applyFont="1" applyBorder="1" applyAlignment="1"/>
    <xf numFmtId="0" fontId="39" fillId="0" borderId="12" xfId="0" applyFont="1" applyBorder="1" applyAlignment="1"/>
    <xf numFmtId="14" fontId="2" fillId="0" borderId="12" xfId="0" applyNumberFormat="1" applyFont="1" applyBorder="1" applyAlignment="1"/>
    <xf numFmtId="0" fontId="39" fillId="0" borderId="12" xfId="0" applyFont="1" applyBorder="1" applyAlignment="1">
      <alignment horizontal="left"/>
    </xf>
    <xf numFmtId="0" fontId="39" fillId="0" borderId="34" xfId="0" applyFont="1" applyBorder="1" applyAlignment="1">
      <alignment horizontal="left"/>
    </xf>
    <xf numFmtId="0" fontId="39" fillId="0" borderId="81" xfId="0" applyFont="1" applyBorder="1" applyAlignment="1">
      <alignment horizontal="center" vertical="center"/>
    </xf>
    <xf numFmtId="0" fontId="39" fillId="0" borderId="82" xfId="0" applyNumberFormat="1" applyFont="1" applyFill="1" applyBorder="1" applyAlignment="1" applyProtection="1">
      <alignment vertical="center" wrapText="1"/>
    </xf>
    <xf numFmtId="0" fontId="39" fillId="0" borderId="84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87" xfId="0" applyFont="1" applyBorder="1" applyAlignment="1">
      <alignment horizontal="center" vertical="center"/>
    </xf>
    <xf numFmtId="0" fontId="39" fillId="0" borderId="91" xfId="0" applyFont="1" applyBorder="1" applyAlignment="1">
      <alignment horizontal="center" vertical="center"/>
    </xf>
    <xf numFmtId="0" fontId="39" fillId="0" borderId="92" xfId="0" applyNumberFormat="1" applyFont="1" applyFill="1" applyBorder="1" applyAlignment="1" applyProtection="1">
      <alignment vertical="center" wrapText="1"/>
    </xf>
    <xf numFmtId="0" fontId="39" fillId="0" borderId="80" xfId="0" applyFont="1" applyBorder="1" applyAlignment="1">
      <alignment horizontal="center" vertical="center"/>
    </xf>
    <xf numFmtId="0" fontId="39" fillId="0" borderId="93" xfId="0" applyFont="1" applyBorder="1" applyAlignment="1">
      <alignment horizontal="center" vertical="center"/>
    </xf>
    <xf numFmtId="0" fontId="39" fillId="0" borderId="94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9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40" fillId="24" borderId="64" xfId="0" applyFont="1" applyFill="1" applyBorder="1" applyAlignment="1">
      <alignment horizontal="center" vertical="center"/>
    </xf>
    <xf numFmtId="0" fontId="2" fillId="25" borderId="9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25" borderId="9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9" fillId="0" borderId="97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98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2" fillId="25" borderId="99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39" fillId="0" borderId="83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40" fillId="24" borderId="89" xfId="0" applyFont="1" applyFill="1" applyBorder="1" applyAlignment="1">
      <alignment horizontal="center" vertical="center" wrapText="1"/>
    </xf>
    <xf numFmtId="0" fontId="2" fillId="25" borderId="90" xfId="0" applyFont="1" applyFill="1" applyBorder="1" applyAlignment="1">
      <alignment horizontal="center" vertical="center" wrapText="1"/>
    </xf>
    <xf numFmtId="0" fontId="2" fillId="25" borderId="87" xfId="0" applyFont="1" applyFill="1" applyBorder="1" applyAlignment="1">
      <alignment horizontal="center" vertical="center" wrapText="1"/>
    </xf>
    <xf numFmtId="0" fontId="39" fillId="0" borderId="8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40" fillId="24" borderId="64" xfId="0" applyFont="1" applyFill="1" applyBorder="1" applyAlignment="1">
      <alignment horizontal="center" vertical="center" wrapText="1"/>
    </xf>
    <xf numFmtId="0" fontId="2" fillId="25" borderId="96" xfId="0" applyFont="1" applyFill="1" applyBorder="1" applyAlignment="1">
      <alignment horizontal="center" vertical="center" wrapText="1"/>
    </xf>
    <xf numFmtId="0" fontId="2" fillId="25" borderId="95" xfId="0" applyFont="1" applyFill="1" applyBorder="1" applyAlignment="1">
      <alignment horizontal="center" vertical="center" wrapText="1"/>
    </xf>
    <xf numFmtId="0" fontId="40" fillId="24" borderId="30" xfId="0" applyFont="1" applyFill="1" applyBorder="1" applyAlignment="1">
      <alignment horizontal="center" vertical="center"/>
    </xf>
    <xf numFmtId="0" fontId="2" fillId="24" borderId="64" xfId="0" applyFont="1" applyFill="1" applyBorder="1" applyAlignment="1">
      <alignment horizontal="center" vertical="center"/>
    </xf>
    <xf numFmtId="0" fontId="2" fillId="25" borderId="24" xfId="0" applyFont="1" applyFill="1" applyBorder="1" applyAlignment="1">
      <alignment horizontal="center" vertical="center"/>
    </xf>
    <xf numFmtId="0" fontId="2" fillId="25" borderId="100" xfId="0" applyFont="1" applyFill="1" applyBorder="1" applyAlignment="1">
      <alignment horizontal="center" vertical="center"/>
    </xf>
    <xf numFmtId="0" fontId="40" fillId="24" borderId="24" xfId="0" applyFont="1" applyFill="1" applyBorder="1" applyAlignment="1">
      <alignment horizontal="center" vertical="center"/>
    </xf>
    <xf numFmtId="0" fontId="2" fillId="25" borderId="25" xfId="0" applyFont="1" applyFill="1" applyBorder="1" applyAlignment="1">
      <alignment horizontal="center" vertical="center"/>
    </xf>
    <xf numFmtId="0" fontId="39" fillId="0" borderId="101" xfId="0" applyNumberFormat="1" applyFont="1" applyFill="1" applyBorder="1" applyAlignment="1" applyProtection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24" xfId="0" applyNumberFormat="1" applyFont="1" applyFill="1" applyBorder="1" applyAlignment="1" applyProtection="1">
      <alignment vertical="center" wrapText="1"/>
    </xf>
    <xf numFmtId="0" fontId="39" fillId="0" borderId="2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 wrapText="1"/>
    </xf>
    <xf numFmtId="0" fontId="35" fillId="26" borderId="61" xfId="35" applyFont="1" applyFill="1" applyBorder="1" applyAlignment="1">
      <alignment horizontal="center"/>
    </xf>
    <xf numFmtId="0" fontId="35" fillId="0" borderId="65" xfId="35" applyFont="1" applyBorder="1" applyAlignment="1">
      <alignment vertical="top"/>
    </xf>
    <xf numFmtId="0" fontId="39" fillId="0" borderId="18" xfId="0" applyNumberFormat="1" applyFont="1" applyFill="1" applyBorder="1" applyAlignment="1" applyProtection="1">
      <alignment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 wrapText="1"/>
    </xf>
    <xf numFmtId="0" fontId="39" fillId="0" borderId="105" xfId="0" applyFont="1" applyBorder="1" applyAlignment="1">
      <alignment horizontal="center" vertical="center"/>
    </xf>
    <xf numFmtId="0" fontId="39" fillId="0" borderId="66" xfId="0" applyFont="1" applyBorder="1" applyAlignment="1">
      <alignment horizontal="left" vertical="center" wrapText="1"/>
    </xf>
    <xf numFmtId="0" fontId="43" fillId="0" borderId="66" xfId="0" applyFont="1" applyBorder="1" applyAlignment="1">
      <alignment wrapText="1"/>
    </xf>
    <xf numFmtId="0" fontId="32" fillId="0" borderId="66" xfId="35" applyFont="1" applyBorder="1" applyAlignment="1">
      <alignment wrapText="1"/>
    </xf>
    <xf numFmtId="0" fontId="5" fillId="0" borderId="100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36" fillId="0" borderId="105" xfId="35" applyFont="1" applyBorder="1"/>
    <xf numFmtId="0" fontId="39" fillId="0" borderId="66" xfId="0" applyFont="1" applyBorder="1" applyAlignment="1">
      <alignment vertical="center" wrapText="1"/>
    </xf>
    <xf numFmtId="0" fontId="36" fillId="0" borderId="73" xfId="35" applyFont="1" applyBorder="1" applyAlignment="1">
      <alignment wrapText="1"/>
    </xf>
    <xf numFmtId="0" fontId="36" fillId="25" borderId="61" xfId="35" applyFont="1" applyFill="1" applyBorder="1"/>
    <xf numFmtId="0" fontId="2" fillId="0" borderId="20" xfId="0" applyNumberFormat="1" applyFont="1" applyFill="1" applyBorder="1" applyAlignment="1" applyProtection="1">
      <alignment wrapText="1"/>
    </xf>
    <xf numFmtId="0" fontId="35" fillId="25" borderId="61" xfId="35" applyFont="1" applyFill="1" applyBorder="1"/>
    <xf numFmtId="0" fontId="35" fillId="25" borderId="102" xfId="35" applyFont="1" applyFill="1" applyBorder="1"/>
    <xf numFmtId="0" fontId="35" fillId="0" borderId="107" xfId="35" applyFont="1" applyBorder="1" applyAlignment="1">
      <alignment horizontal="center" vertical="top"/>
    </xf>
    <xf numFmtId="0" fontId="39" fillId="0" borderId="73" xfId="0" applyFont="1" applyBorder="1" applyAlignment="1">
      <alignment horizontal="center" vertical="center" wrapText="1"/>
    </xf>
    <xf numFmtId="0" fontId="32" fillId="0" borderId="75" xfId="35" applyFont="1" applyBorder="1" applyAlignment="1">
      <alignment wrapText="1"/>
    </xf>
    <xf numFmtId="0" fontId="39" fillId="0" borderId="20" xfId="0" applyNumberFormat="1" applyFont="1" applyFill="1" applyBorder="1" applyAlignment="1" applyProtection="1">
      <alignment vertical="center" wrapText="1"/>
    </xf>
    <xf numFmtId="0" fontId="39" fillId="0" borderId="64" xfId="0" applyNumberFormat="1" applyFont="1" applyFill="1" applyBorder="1" applyAlignment="1" applyProtection="1">
      <alignment vertical="center" wrapText="1"/>
    </xf>
    <xf numFmtId="0" fontId="2" fillId="25" borderId="61" xfId="0" applyFont="1" applyFill="1" applyBorder="1" applyAlignment="1">
      <alignment horizontal="left" vertical="center" wrapText="1"/>
    </xf>
    <xf numFmtId="0" fontId="39" fillId="0" borderId="75" xfId="0" applyFont="1" applyBorder="1" applyAlignment="1">
      <alignment horizontal="left" vertical="center" wrapText="1"/>
    </xf>
    <xf numFmtId="0" fontId="44" fillId="0" borderId="0" xfId="0" applyFont="1" applyFill="1" applyBorder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5" fillId="0" borderId="108" xfId="35" applyFont="1" applyBorder="1" applyAlignment="1">
      <alignment horizontal="center" vertical="top"/>
    </xf>
    <xf numFmtId="0" fontId="0" fillId="0" borderId="65" xfId="0" applyBorder="1" applyAlignment="1">
      <alignment horizontal="center" vertical="top"/>
    </xf>
    <xf numFmtId="0" fontId="35" fillId="0" borderId="74" xfId="35" applyFont="1" applyBorder="1" applyAlignment="1">
      <alignment horizontal="center" vertical="top"/>
    </xf>
    <xf numFmtId="0" fontId="35" fillId="0" borderId="65" xfId="35" applyFont="1" applyBorder="1" applyAlignment="1">
      <alignment horizontal="center" vertical="top"/>
    </xf>
    <xf numFmtId="0" fontId="35" fillId="26" borderId="100" xfId="35" applyFont="1" applyFill="1" applyBorder="1" applyAlignment="1">
      <alignment horizontal="center"/>
    </xf>
    <xf numFmtId="0" fontId="35" fillId="26" borderId="105" xfId="35" applyFont="1" applyFill="1" applyBorder="1" applyAlignment="1">
      <alignment horizontal="center"/>
    </xf>
    <xf numFmtId="0" fontId="35" fillId="26" borderId="103" xfId="35" applyFont="1" applyFill="1" applyBorder="1" applyAlignment="1">
      <alignment horizontal="center"/>
    </xf>
    <xf numFmtId="0" fontId="35" fillId="26" borderId="104" xfId="35" applyFont="1" applyFill="1" applyBorder="1" applyAlignment="1">
      <alignment horizontal="center"/>
    </xf>
    <xf numFmtId="0" fontId="35" fillId="26" borderId="100" xfId="35" applyFont="1" applyFill="1" applyBorder="1" applyAlignment="1">
      <alignment horizontal="center" wrapText="1"/>
    </xf>
    <xf numFmtId="0" fontId="35" fillId="26" borderId="105" xfId="35" applyFont="1" applyFill="1" applyBorder="1" applyAlignment="1">
      <alignment horizontal="center" wrapText="1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_ramowy_12_v1" xfId="35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e" xfId="42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A67"/>
  <sheetViews>
    <sheetView tabSelected="1" workbookViewId="0">
      <selection activeCell="AD25" sqref="AD25"/>
    </sheetView>
  </sheetViews>
  <sheetFormatPr defaultRowHeight="12.75"/>
  <cols>
    <col min="1" max="1" width="6.140625" style="12" customWidth="1"/>
    <col min="2" max="2" width="43.5703125" style="64" customWidth="1"/>
    <col min="3" max="3" width="6.140625" style="44" customWidth="1"/>
    <col min="4" max="4" width="5.85546875" style="44" customWidth="1"/>
    <col min="5" max="8" width="4.7109375" style="44" customWidth="1"/>
    <col min="9" max="20" width="4.7109375" style="8" customWidth="1"/>
    <col min="21" max="23" width="2.28515625" style="8" hidden="1" customWidth="1"/>
    <col min="24" max="26" width="2.7109375" style="8" hidden="1" customWidth="1"/>
    <col min="27" max="27" width="3" style="8" hidden="1" customWidth="1"/>
  </cols>
  <sheetData>
    <row r="1" spans="1:27" ht="16.5">
      <c r="A1" s="258" t="s">
        <v>0</v>
      </c>
      <c r="B1" s="258"/>
      <c r="R1" s="257" t="s">
        <v>78</v>
      </c>
    </row>
    <row r="2" spans="1:27">
      <c r="A2" s="258" t="s">
        <v>2</v>
      </c>
      <c r="B2" s="258"/>
    </row>
    <row r="4" spans="1:27">
      <c r="A4" s="259" t="s">
        <v>3</v>
      </c>
      <c r="B4" s="259"/>
    </row>
    <row r="5" spans="1:27">
      <c r="A5" s="260" t="s">
        <v>52</v>
      </c>
      <c r="B5" s="260"/>
    </row>
    <row r="6" spans="1:27" ht="27.75" customHeight="1">
      <c r="A6" s="267" t="s">
        <v>1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4"/>
      <c r="V6" s="4"/>
      <c r="W6" s="4"/>
      <c r="X6" s="4"/>
      <c r="Y6" s="4"/>
      <c r="Z6" s="4"/>
      <c r="AA6" s="4"/>
    </row>
    <row r="7" spans="1:27" ht="18">
      <c r="A7" s="268" t="s">
        <v>53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4"/>
      <c r="V7" s="4"/>
      <c r="W7" s="4"/>
      <c r="X7" s="4"/>
      <c r="Y7" s="4"/>
      <c r="Z7" s="4"/>
      <c r="AA7" s="4"/>
    </row>
    <row r="8" spans="1:27">
      <c r="A8" s="4"/>
      <c r="B8" s="6"/>
      <c r="C8" s="4"/>
      <c r="E8" s="5"/>
      <c r="F8" s="5"/>
      <c r="G8" s="3"/>
      <c r="H8" s="3"/>
      <c r="I8" s="4"/>
      <c r="J8" s="4"/>
      <c r="K8"/>
      <c r="L8" s="4"/>
      <c r="M8" s="4"/>
      <c r="N8" s="7"/>
      <c r="O8" s="4"/>
      <c r="P8" s="4"/>
      <c r="Q8" s="4"/>
      <c r="R8" s="4"/>
      <c r="T8" s="4"/>
      <c r="U8" s="4"/>
      <c r="V8" s="4"/>
      <c r="W8" s="4"/>
      <c r="X8" s="4"/>
      <c r="Y8" s="4"/>
      <c r="Z8" s="4"/>
      <c r="AA8" s="4"/>
    </row>
    <row r="9" spans="1:27">
      <c r="A9" s="258" t="s">
        <v>26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W9" s="4"/>
      <c r="X9" s="4"/>
      <c r="Y9" s="4"/>
      <c r="Z9" s="4"/>
      <c r="AA9" s="4"/>
    </row>
    <row r="10" spans="1:27" ht="13.5" thickBot="1">
      <c r="A10" s="9"/>
      <c r="B10" s="2"/>
      <c r="C10" s="3"/>
      <c r="D10" s="3"/>
      <c r="E10" s="3"/>
      <c r="F10" s="3"/>
      <c r="G10" s="3"/>
      <c r="H10" s="3"/>
      <c r="I10" s="4"/>
      <c r="J10" s="4"/>
      <c r="K10" s="4"/>
      <c r="L10" s="4"/>
      <c r="M10" s="4"/>
      <c r="N10" s="7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4.25" thickTop="1" thickBot="1">
      <c r="A11" s="77"/>
      <c r="B11" s="78"/>
      <c r="C11" s="79"/>
      <c r="D11" s="80" t="s">
        <v>4</v>
      </c>
      <c r="E11" s="81"/>
      <c r="F11" s="81"/>
      <c r="G11" s="81"/>
      <c r="H11" s="82"/>
      <c r="I11" s="80" t="s">
        <v>5</v>
      </c>
      <c r="J11" s="83"/>
      <c r="K11" s="83"/>
      <c r="L11" s="83"/>
      <c r="M11" s="84"/>
      <c r="N11" s="83"/>
      <c r="O11" s="83"/>
      <c r="P11" s="83"/>
      <c r="Q11" s="84"/>
      <c r="R11" s="80"/>
      <c r="S11" s="83"/>
      <c r="T11" s="84"/>
      <c r="U11" s="10"/>
      <c r="V11" s="10"/>
      <c r="W11" s="10"/>
      <c r="X11" s="10"/>
      <c r="Y11" s="10"/>
      <c r="Z11" s="10"/>
      <c r="AA11" s="11"/>
    </row>
    <row r="12" spans="1:27" ht="35.25">
      <c r="A12" s="85" t="s">
        <v>6</v>
      </c>
      <c r="B12" s="86" t="s">
        <v>37</v>
      </c>
      <c r="C12" s="87" t="s">
        <v>7</v>
      </c>
      <c r="D12" s="88"/>
      <c r="E12" s="89"/>
      <c r="F12" s="90" t="s">
        <v>8</v>
      </c>
      <c r="G12" s="90"/>
      <c r="H12" s="91"/>
      <c r="I12" s="92"/>
      <c r="J12" s="93"/>
      <c r="K12" s="94" t="s">
        <v>9</v>
      </c>
      <c r="L12" s="94"/>
      <c r="M12" s="95" t="s">
        <v>10</v>
      </c>
      <c r="N12" s="96"/>
      <c r="O12" s="94"/>
      <c r="P12" s="94"/>
      <c r="Q12" s="94" t="s">
        <v>12</v>
      </c>
      <c r="R12" s="94"/>
      <c r="S12" s="95" t="s">
        <v>10</v>
      </c>
      <c r="T12" s="97"/>
      <c r="U12" s="12"/>
      <c r="V12" s="12"/>
      <c r="W12" s="12" t="s">
        <v>13</v>
      </c>
      <c r="X12" s="12"/>
      <c r="Y12" s="13" t="s">
        <v>10</v>
      </c>
      <c r="Z12" s="14" t="s">
        <v>11</v>
      </c>
      <c r="AA12" s="15"/>
    </row>
    <row r="13" spans="1:27" ht="13.5" thickBot="1">
      <c r="A13" s="98"/>
      <c r="B13" s="99"/>
      <c r="C13" s="100"/>
      <c r="D13" s="101"/>
      <c r="E13" s="102" t="s">
        <v>14</v>
      </c>
      <c r="F13" s="103" t="s">
        <v>15</v>
      </c>
      <c r="G13" s="103" t="s">
        <v>16</v>
      </c>
      <c r="H13" s="104" t="s">
        <v>17</v>
      </c>
      <c r="I13" s="105" t="s">
        <v>14</v>
      </c>
      <c r="J13" s="103" t="s">
        <v>15</v>
      </c>
      <c r="K13" s="103" t="s">
        <v>16</v>
      </c>
      <c r="L13" s="103" t="s">
        <v>17</v>
      </c>
      <c r="M13" s="106"/>
      <c r="N13" s="107" t="s">
        <v>18</v>
      </c>
      <c r="O13" s="105" t="s">
        <v>14</v>
      </c>
      <c r="P13" s="103" t="s">
        <v>15</v>
      </c>
      <c r="Q13" s="103" t="s">
        <v>16</v>
      </c>
      <c r="R13" s="103" t="s">
        <v>17</v>
      </c>
      <c r="S13" s="106"/>
      <c r="T13" s="108" t="s">
        <v>18</v>
      </c>
      <c r="U13" s="17" t="s">
        <v>14</v>
      </c>
      <c r="V13" s="16" t="s">
        <v>15</v>
      </c>
      <c r="W13" s="16" t="s">
        <v>16</v>
      </c>
      <c r="X13" s="18" t="s">
        <v>17</v>
      </c>
      <c r="Y13" s="19"/>
      <c r="Z13" s="19"/>
      <c r="AA13" s="20" t="s">
        <v>18</v>
      </c>
    </row>
    <row r="14" spans="1:27" ht="40.5" customHeight="1" thickBot="1">
      <c r="A14" s="109" t="s">
        <v>19</v>
      </c>
      <c r="B14" s="110" t="s">
        <v>67</v>
      </c>
      <c r="C14" s="111"/>
      <c r="D14" s="112">
        <f>SUM(D15:D21)</f>
        <v>130</v>
      </c>
      <c r="E14" s="111"/>
      <c r="F14" s="111"/>
      <c r="G14" s="111"/>
      <c r="H14" s="111"/>
      <c r="I14" s="113"/>
      <c r="J14" s="113"/>
      <c r="K14" s="113"/>
      <c r="L14" s="113"/>
      <c r="M14" s="114">
        <f>SUM(M15:M21)</f>
        <v>33</v>
      </c>
      <c r="N14" s="113"/>
      <c r="O14" s="113"/>
      <c r="P14" s="113"/>
      <c r="Q14" s="113"/>
      <c r="R14" s="113"/>
      <c r="S14" s="114">
        <f>SUM(S15:S21)</f>
        <v>0</v>
      </c>
      <c r="T14" s="162"/>
      <c r="U14" s="21"/>
      <c r="V14" s="21"/>
      <c r="W14" s="21"/>
      <c r="X14" s="21"/>
      <c r="Y14" s="22">
        <f>SUM(Y15:Y27)</f>
        <v>0</v>
      </c>
      <c r="Z14" s="22">
        <f>SUM(Z15:Z27)</f>
        <v>0</v>
      </c>
      <c r="AA14" s="23"/>
    </row>
    <row r="15" spans="1:27">
      <c r="A15" s="170" t="s">
        <v>39</v>
      </c>
      <c r="B15" s="171" t="s">
        <v>56</v>
      </c>
      <c r="C15" s="201"/>
      <c r="D15" s="172">
        <f t="shared" ref="D15:D21" si="0">SUM(E15:H15)</f>
        <v>15</v>
      </c>
      <c r="E15" s="173"/>
      <c r="F15" s="174"/>
      <c r="G15" s="182">
        <f t="shared" ref="G15:G21" si="1">K15+Q15</f>
        <v>15</v>
      </c>
      <c r="H15" s="176"/>
      <c r="I15" s="202"/>
      <c r="J15" s="203"/>
      <c r="K15" s="203">
        <v>15</v>
      </c>
      <c r="L15" s="203"/>
      <c r="M15" s="204">
        <v>4</v>
      </c>
      <c r="N15" s="205"/>
      <c r="O15" s="203"/>
      <c r="P15" s="203"/>
      <c r="Q15" s="203"/>
      <c r="R15" s="203"/>
      <c r="S15" s="204"/>
      <c r="T15" s="206"/>
      <c r="U15" s="74"/>
      <c r="V15" s="30"/>
      <c r="W15" s="30"/>
      <c r="X15" s="30"/>
      <c r="Y15" s="31"/>
      <c r="Z15" s="31"/>
      <c r="AA15" s="32"/>
    </row>
    <row r="16" spans="1:27">
      <c r="A16" s="177" t="s">
        <v>40</v>
      </c>
      <c r="B16" s="178" t="s">
        <v>57</v>
      </c>
      <c r="C16" s="179"/>
      <c r="D16" s="180">
        <f t="shared" si="0"/>
        <v>25</v>
      </c>
      <c r="E16" s="181">
        <f>I16+O16</f>
        <v>10</v>
      </c>
      <c r="F16" s="182"/>
      <c r="G16" s="182">
        <f t="shared" si="1"/>
        <v>15</v>
      </c>
      <c r="H16" s="183"/>
      <c r="I16" s="184">
        <v>10</v>
      </c>
      <c r="J16" s="185"/>
      <c r="K16" s="185">
        <v>15</v>
      </c>
      <c r="L16" s="185"/>
      <c r="M16" s="210">
        <v>5</v>
      </c>
      <c r="N16" s="187"/>
      <c r="O16" s="188"/>
      <c r="P16" s="188"/>
      <c r="Q16" s="188"/>
      <c r="R16" s="188"/>
      <c r="S16" s="214"/>
      <c r="T16" s="189"/>
      <c r="U16" s="74"/>
      <c r="V16" s="30"/>
      <c r="W16" s="30"/>
      <c r="X16" s="30"/>
      <c r="Y16" s="31"/>
      <c r="Z16" s="31"/>
      <c r="AA16" s="32"/>
    </row>
    <row r="17" spans="1:27">
      <c r="A17" s="177" t="s">
        <v>41</v>
      </c>
      <c r="B17" s="178" t="s">
        <v>58</v>
      </c>
      <c r="C17" s="179"/>
      <c r="D17" s="180">
        <f t="shared" si="0"/>
        <v>25</v>
      </c>
      <c r="E17" s="181">
        <f>I17+O17</f>
        <v>10</v>
      </c>
      <c r="F17" s="182"/>
      <c r="G17" s="182">
        <f t="shared" si="1"/>
        <v>15</v>
      </c>
      <c r="H17" s="183"/>
      <c r="I17" s="184">
        <v>10</v>
      </c>
      <c r="J17" s="185"/>
      <c r="K17" s="185">
        <v>15</v>
      </c>
      <c r="L17" s="185"/>
      <c r="M17" s="186">
        <v>6</v>
      </c>
      <c r="N17" s="187" t="s">
        <v>79</v>
      </c>
      <c r="O17" s="188"/>
      <c r="P17" s="188"/>
      <c r="Q17" s="188"/>
      <c r="R17" s="188"/>
      <c r="S17" s="186"/>
      <c r="T17" s="189"/>
      <c r="U17" s="74"/>
      <c r="V17" s="30"/>
      <c r="W17" s="30"/>
      <c r="X17" s="30"/>
      <c r="Y17" s="31"/>
      <c r="Z17" s="31"/>
      <c r="AA17" s="32"/>
    </row>
    <row r="18" spans="1:27">
      <c r="A18" s="177" t="s">
        <v>42</v>
      </c>
      <c r="B18" s="178" t="s">
        <v>59</v>
      </c>
      <c r="C18" s="179"/>
      <c r="D18" s="180">
        <f t="shared" si="0"/>
        <v>15</v>
      </c>
      <c r="E18" s="181">
        <f>I18+O18</f>
        <v>5</v>
      </c>
      <c r="F18" s="182"/>
      <c r="G18" s="182">
        <f t="shared" si="1"/>
        <v>10</v>
      </c>
      <c r="H18" s="183"/>
      <c r="I18" s="184">
        <v>5</v>
      </c>
      <c r="J18" s="185"/>
      <c r="K18" s="185">
        <v>10</v>
      </c>
      <c r="L18" s="185"/>
      <c r="M18" s="186">
        <v>4</v>
      </c>
      <c r="N18" s="187"/>
      <c r="O18" s="188"/>
      <c r="P18" s="188"/>
      <c r="Q18" s="188"/>
      <c r="R18" s="188"/>
      <c r="S18" s="186"/>
      <c r="T18" s="189"/>
      <c r="U18" s="74"/>
      <c r="V18" s="30"/>
      <c r="W18" s="30"/>
      <c r="X18" s="30"/>
      <c r="Y18" s="31"/>
      <c r="Z18" s="31"/>
      <c r="AA18" s="32"/>
    </row>
    <row r="19" spans="1:27">
      <c r="A19" s="177" t="s">
        <v>43</v>
      </c>
      <c r="B19" s="178" t="s">
        <v>55</v>
      </c>
      <c r="C19" s="207"/>
      <c r="D19" s="180">
        <f t="shared" si="0"/>
        <v>10</v>
      </c>
      <c r="E19" s="181"/>
      <c r="F19" s="182"/>
      <c r="G19" s="182">
        <f t="shared" si="1"/>
        <v>10</v>
      </c>
      <c r="H19" s="183"/>
      <c r="I19" s="208"/>
      <c r="J19" s="209"/>
      <c r="K19" s="209">
        <v>10</v>
      </c>
      <c r="L19" s="209"/>
      <c r="M19" s="210">
        <v>4</v>
      </c>
      <c r="N19" s="211"/>
      <c r="O19" s="209"/>
      <c r="P19" s="209"/>
      <c r="Q19" s="209"/>
      <c r="R19" s="209"/>
      <c r="S19" s="210"/>
      <c r="T19" s="212"/>
      <c r="U19" s="73"/>
      <c r="V19" s="27"/>
      <c r="W19" s="27"/>
      <c r="X19" s="27"/>
      <c r="Y19" s="28"/>
      <c r="Z19" s="28"/>
      <c r="AA19" s="29"/>
    </row>
    <row r="20" spans="1:27">
      <c r="A20" s="177" t="s">
        <v>44</v>
      </c>
      <c r="B20" s="178" t="s">
        <v>54</v>
      </c>
      <c r="C20" s="179"/>
      <c r="D20" s="180">
        <f t="shared" si="0"/>
        <v>15</v>
      </c>
      <c r="E20" s="181"/>
      <c r="F20" s="182"/>
      <c r="G20" s="182">
        <f t="shared" si="1"/>
        <v>15</v>
      </c>
      <c r="H20" s="183"/>
      <c r="I20" s="184"/>
      <c r="J20" s="185"/>
      <c r="K20" s="185">
        <v>15</v>
      </c>
      <c r="L20" s="185"/>
      <c r="M20" s="186">
        <v>5</v>
      </c>
      <c r="N20" s="187"/>
      <c r="O20" s="185"/>
      <c r="P20" s="185"/>
      <c r="Q20" s="185"/>
      <c r="R20" s="185"/>
      <c r="S20" s="186"/>
      <c r="T20" s="189"/>
      <c r="U20" s="72"/>
      <c r="V20" s="24"/>
      <c r="W20" s="24"/>
      <c r="X20" s="24"/>
      <c r="Y20" s="25"/>
      <c r="Z20" s="25"/>
      <c r="AA20" s="26"/>
    </row>
    <row r="21" spans="1:27">
      <c r="A21" s="177" t="s">
        <v>45</v>
      </c>
      <c r="B21" s="178" t="s">
        <v>60</v>
      </c>
      <c r="C21" s="179"/>
      <c r="D21" s="180">
        <f t="shared" si="0"/>
        <v>25</v>
      </c>
      <c r="E21" s="181">
        <f>I21+O21</f>
        <v>10</v>
      </c>
      <c r="F21" s="182"/>
      <c r="G21" s="182">
        <f t="shared" si="1"/>
        <v>15</v>
      </c>
      <c r="H21" s="183"/>
      <c r="I21" s="184">
        <v>10</v>
      </c>
      <c r="J21" s="185"/>
      <c r="K21" s="185">
        <v>15</v>
      </c>
      <c r="L21" s="185"/>
      <c r="M21" s="186">
        <v>5</v>
      </c>
      <c r="N21" s="187" t="s">
        <v>79</v>
      </c>
      <c r="O21" s="188"/>
      <c r="P21" s="188"/>
      <c r="Q21" s="188"/>
      <c r="R21" s="188"/>
      <c r="S21" s="213"/>
      <c r="T21" s="189"/>
      <c r="U21" s="74"/>
      <c r="V21" s="30"/>
      <c r="W21" s="30"/>
      <c r="X21" s="30"/>
      <c r="Y21" s="31"/>
      <c r="Z21" s="31"/>
      <c r="AA21" s="32"/>
    </row>
    <row r="22" spans="1:27" ht="13.5" thickBot="1">
      <c r="A22" s="223"/>
      <c r="B22" s="224"/>
      <c r="C22" s="225"/>
      <c r="D22" s="225"/>
      <c r="E22" s="225"/>
      <c r="F22" s="225"/>
      <c r="G22" s="225"/>
      <c r="H22" s="225"/>
      <c r="I22" s="184"/>
      <c r="J22" s="184"/>
      <c r="K22" s="184"/>
      <c r="L22" s="184"/>
      <c r="M22" s="217"/>
      <c r="N22" s="215"/>
      <c r="O22" s="226"/>
      <c r="P22" s="226"/>
      <c r="Q22" s="226"/>
      <c r="R22" s="226"/>
      <c r="S22" s="217"/>
      <c r="T22" s="218"/>
      <c r="U22" s="190"/>
      <c r="V22" s="190"/>
      <c r="W22" s="190"/>
      <c r="X22" s="190"/>
      <c r="Y22" s="227"/>
      <c r="Z22" s="227"/>
      <c r="AA22" s="32"/>
    </row>
    <row r="23" spans="1:27">
      <c r="A23" s="109" t="s">
        <v>20</v>
      </c>
      <c r="B23" s="110" t="s">
        <v>68</v>
      </c>
      <c r="C23" s="215"/>
      <c r="D23" s="216">
        <f>SUM(D24:D29)</f>
        <v>110</v>
      </c>
      <c r="E23" s="215"/>
      <c r="F23" s="215"/>
      <c r="G23" s="215"/>
      <c r="H23" s="215"/>
      <c r="I23" s="215"/>
      <c r="J23" s="215"/>
      <c r="K23" s="215"/>
      <c r="L23" s="215"/>
      <c r="M23" s="217">
        <f>SUM(M24:M29)</f>
        <v>0</v>
      </c>
      <c r="N23" s="215"/>
      <c r="O23" s="215"/>
      <c r="P23" s="215"/>
      <c r="Q23" s="215"/>
      <c r="R23" s="215"/>
      <c r="S23" s="217">
        <f>SUM(S24:S29)</f>
        <v>27</v>
      </c>
      <c r="T23" s="218"/>
      <c r="U23" s="37"/>
      <c r="V23" s="37"/>
      <c r="W23" s="37"/>
      <c r="X23" s="37"/>
      <c r="Y23" s="14">
        <f>SUM(Y24:Y29)</f>
        <v>0</v>
      </c>
      <c r="Z23" s="14">
        <f>SUM(Z24:Z29)</f>
        <v>0</v>
      </c>
      <c r="AA23" s="26"/>
    </row>
    <row r="24" spans="1:27">
      <c r="A24" s="191" t="s">
        <v>46</v>
      </c>
      <c r="B24" s="219" t="s">
        <v>61</v>
      </c>
      <c r="C24" s="192"/>
      <c r="D24" s="193">
        <f>SUM(E24:H24)</f>
        <v>25</v>
      </c>
      <c r="E24" s="194">
        <f>I24+O24</f>
        <v>10</v>
      </c>
      <c r="F24" s="175"/>
      <c r="G24" s="175">
        <f>K24+Q24</f>
        <v>15</v>
      </c>
      <c r="H24" s="195"/>
      <c r="I24" s="196"/>
      <c r="J24" s="197"/>
      <c r="K24" s="197"/>
      <c r="L24" s="197"/>
      <c r="M24" s="198"/>
      <c r="N24" s="199"/>
      <c r="O24" s="220">
        <v>10</v>
      </c>
      <c r="P24" s="220"/>
      <c r="Q24" s="220">
        <v>15</v>
      </c>
      <c r="R24" s="220"/>
      <c r="S24" s="198">
        <v>5</v>
      </c>
      <c r="T24" s="200" t="s">
        <v>79</v>
      </c>
      <c r="U24" s="74"/>
      <c r="V24" s="30"/>
      <c r="W24" s="30"/>
      <c r="X24" s="30"/>
      <c r="Y24" s="31"/>
      <c r="Z24" s="31"/>
      <c r="AA24" s="32"/>
    </row>
    <row r="25" spans="1:27">
      <c r="A25" s="191" t="s">
        <v>47</v>
      </c>
      <c r="B25" s="219" t="s">
        <v>62</v>
      </c>
      <c r="C25" s="192"/>
      <c r="D25" s="193">
        <f>SUM(E25:H25)</f>
        <v>25</v>
      </c>
      <c r="E25" s="194">
        <f>I25+O25</f>
        <v>10</v>
      </c>
      <c r="F25" s="175"/>
      <c r="G25" s="175">
        <f>K25+Q25</f>
        <v>15</v>
      </c>
      <c r="H25" s="195"/>
      <c r="I25" s="196"/>
      <c r="J25" s="197"/>
      <c r="K25" s="197"/>
      <c r="L25" s="197"/>
      <c r="M25" s="198"/>
      <c r="N25" s="199"/>
      <c r="O25" s="220">
        <v>10</v>
      </c>
      <c r="P25" s="220"/>
      <c r="Q25" s="220">
        <v>15</v>
      </c>
      <c r="R25" s="220"/>
      <c r="S25" s="198">
        <v>5</v>
      </c>
      <c r="T25" s="200" t="s">
        <v>79</v>
      </c>
      <c r="U25" s="74"/>
      <c r="V25" s="30"/>
      <c r="W25" s="30"/>
      <c r="X25" s="30"/>
      <c r="Y25" s="31"/>
      <c r="Z25" s="31"/>
      <c r="AA25" s="32"/>
    </row>
    <row r="26" spans="1:27">
      <c r="A26" s="191" t="s">
        <v>48</v>
      </c>
      <c r="B26" s="219" t="s">
        <v>63</v>
      </c>
      <c r="C26" s="192"/>
      <c r="D26" s="193">
        <f>SUM(E26:H26)</f>
        <v>25</v>
      </c>
      <c r="E26" s="194">
        <f>I26+O26</f>
        <v>10</v>
      </c>
      <c r="F26" s="175"/>
      <c r="G26" s="175">
        <f>K26+Q26</f>
        <v>15</v>
      </c>
      <c r="H26" s="195"/>
      <c r="I26" s="196"/>
      <c r="J26" s="197"/>
      <c r="K26" s="197"/>
      <c r="L26" s="197"/>
      <c r="M26" s="198"/>
      <c r="N26" s="199"/>
      <c r="O26" s="220">
        <v>10</v>
      </c>
      <c r="P26" s="220"/>
      <c r="Q26" s="220">
        <v>15</v>
      </c>
      <c r="R26" s="220"/>
      <c r="S26" s="198">
        <v>5</v>
      </c>
      <c r="T26" s="200"/>
      <c r="U26" s="74"/>
      <c r="V26" s="30"/>
      <c r="W26" s="30"/>
      <c r="X26" s="30"/>
      <c r="Y26" s="31"/>
      <c r="Z26" s="31"/>
      <c r="AA26" s="32"/>
    </row>
    <row r="27" spans="1:27" ht="13.5" thickBot="1">
      <c r="A27" s="191" t="s">
        <v>49</v>
      </c>
      <c r="B27" s="219" t="s">
        <v>64</v>
      </c>
      <c r="C27" s="192"/>
      <c r="D27" s="193">
        <f t="shared" ref="D27" si="2">SUM(E27:H27)</f>
        <v>20</v>
      </c>
      <c r="E27" s="194">
        <f t="shared" ref="E27" si="3">I27+O27</f>
        <v>10</v>
      </c>
      <c r="F27" s="175"/>
      <c r="G27" s="175">
        <f t="shared" ref="G27" si="4">K27+Q27</f>
        <v>10</v>
      </c>
      <c r="H27" s="195"/>
      <c r="I27" s="196"/>
      <c r="J27" s="197"/>
      <c r="K27" s="197"/>
      <c r="L27" s="197"/>
      <c r="M27" s="198"/>
      <c r="N27" s="199"/>
      <c r="O27" s="197">
        <v>10</v>
      </c>
      <c r="P27" s="197"/>
      <c r="Q27" s="197">
        <v>10</v>
      </c>
      <c r="R27" s="197"/>
      <c r="S27" s="198">
        <v>5</v>
      </c>
      <c r="T27" s="200" t="s">
        <v>79</v>
      </c>
      <c r="U27" s="17"/>
      <c r="V27" s="33"/>
      <c r="W27" s="33"/>
      <c r="X27" s="33"/>
      <c r="Y27" s="34"/>
      <c r="Z27" s="34"/>
      <c r="AA27" s="35"/>
    </row>
    <row r="28" spans="1:27">
      <c r="A28" s="191" t="s">
        <v>50</v>
      </c>
      <c r="B28" s="219" t="s">
        <v>66</v>
      </c>
      <c r="C28" s="192"/>
      <c r="D28" s="193">
        <f>SUM(E28:H28)</f>
        <v>10</v>
      </c>
      <c r="E28" s="194">
        <f>I28+O28</f>
        <v>5</v>
      </c>
      <c r="F28" s="175"/>
      <c r="G28" s="175">
        <f>K28+Q28</f>
        <v>5</v>
      </c>
      <c r="H28" s="195"/>
      <c r="I28" s="221"/>
      <c r="J28" s="220"/>
      <c r="K28" s="220"/>
      <c r="L28" s="197"/>
      <c r="M28" s="198"/>
      <c r="N28" s="199"/>
      <c r="O28" s="220">
        <v>5</v>
      </c>
      <c r="P28" s="220"/>
      <c r="Q28" s="220">
        <v>5</v>
      </c>
      <c r="R28" s="220"/>
      <c r="S28" s="198">
        <v>4</v>
      </c>
      <c r="T28" s="200"/>
      <c r="U28" s="76"/>
      <c r="V28" s="41"/>
      <c r="W28" s="41"/>
      <c r="X28" s="41"/>
      <c r="Y28" s="42"/>
      <c r="Z28" s="42"/>
      <c r="AA28" s="43"/>
    </row>
    <row r="29" spans="1:27">
      <c r="A29" s="191" t="s">
        <v>51</v>
      </c>
      <c r="B29" s="219" t="s">
        <v>65</v>
      </c>
      <c r="C29" s="192"/>
      <c r="D29" s="193">
        <f>SUM(E29:H29)</f>
        <v>5</v>
      </c>
      <c r="E29" s="194">
        <f t="shared" ref="E29" si="5">I29+O29</f>
        <v>0</v>
      </c>
      <c r="F29" s="175"/>
      <c r="G29" s="175">
        <f>K29+Q29</f>
        <v>5</v>
      </c>
      <c r="H29" s="195"/>
      <c r="I29" s="222"/>
      <c r="J29" s="197"/>
      <c r="K29" s="197"/>
      <c r="L29" s="197"/>
      <c r="M29" s="198"/>
      <c r="N29" s="199"/>
      <c r="O29" s="220"/>
      <c r="P29" s="220"/>
      <c r="Q29" s="220">
        <v>5</v>
      </c>
      <c r="R29" s="220"/>
      <c r="S29" s="198">
        <v>3</v>
      </c>
      <c r="T29" s="200"/>
      <c r="U29" s="75"/>
      <c r="V29" s="38"/>
      <c r="W29" s="38"/>
      <c r="X29" s="38"/>
      <c r="Y29" s="39"/>
      <c r="Z29" s="39"/>
      <c r="AA29" s="40"/>
    </row>
    <row r="30" spans="1:27">
      <c r="A30" s="115"/>
      <c r="B30" s="116" t="s">
        <v>21</v>
      </c>
      <c r="C30" s="117">
        <f>M30+S30</f>
        <v>60</v>
      </c>
      <c r="D30" s="118"/>
      <c r="E30" s="118"/>
      <c r="F30" s="118"/>
      <c r="G30" s="118"/>
      <c r="H30" s="118"/>
      <c r="I30" s="119"/>
      <c r="J30" s="119"/>
      <c r="K30" s="119"/>
      <c r="L30" s="119"/>
      <c r="M30" s="117">
        <f>M14+M23</f>
        <v>33</v>
      </c>
      <c r="N30" s="120"/>
      <c r="O30" s="119"/>
      <c r="P30" s="119"/>
      <c r="Q30" s="119"/>
      <c r="R30" s="119"/>
      <c r="S30" s="117">
        <f>S14+S23</f>
        <v>27</v>
      </c>
      <c r="T30" s="163"/>
      <c r="U30" s="46"/>
      <c r="V30" s="46"/>
      <c r="W30" s="46"/>
      <c r="X30" s="46"/>
      <c r="Y30" s="46" t="e">
        <f>SUM(Y14+Y23+#REF!+#REF!+#REF!)</f>
        <v>#REF!</v>
      </c>
      <c r="Z30" s="46" t="e">
        <f>SUM(Z14+Z23+#REF!+#REF!)</f>
        <v>#REF!</v>
      </c>
      <c r="AA30" s="45"/>
    </row>
    <row r="31" spans="1:27">
      <c r="A31" s="121"/>
      <c r="B31" s="122" t="s">
        <v>38</v>
      </c>
      <c r="C31" s="123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64"/>
      <c r="U31" s="48"/>
      <c r="V31" s="48"/>
      <c r="W31" s="48"/>
      <c r="X31" s="48"/>
      <c r="Y31" s="48"/>
      <c r="Z31" s="48"/>
      <c r="AA31" s="36"/>
    </row>
    <row r="32" spans="1:27">
      <c r="A32" s="125"/>
      <c r="B32" s="126"/>
      <c r="C32" s="127">
        <f>SUM(C15:C29)</f>
        <v>0</v>
      </c>
      <c r="D32" s="128">
        <f>D23+D14</f>
        <v>240</v>
      </c>
      <c r="E32" s="129">
        <f t="shared" ref="E32:L32" si="6">SUM(E15:E29)</f>
        <v>80</v>
      </c>
      <c r="F32" s="130">
        <f t="shared" si="6"/>
        <v>0</v>
      </c>
      <c r="G32" s="130">
        <f t="shared" si="6"/>
        <v>160</v>
      </c>
      <c r="H32" s="131">
        <f t="shared" si="6"/>
        <v>0</v>
      </c>
      <c r="I32" s="123">
        <f t="shared" si="6"/>
        <v>35</v>
      </c>
      <c r="J32" s="132">
        <f t="shared" si="6"/>
        <v>0</v>
      </c>
      <c r="K32" s="132">
        <f t="shared" si="6"/>
        <v>95</v>
      </c>
      <c r="L32" s="132">
        <f t="shared" si="6"/>
        <v>0</v>
      </c>
      <c r="M32" s="133"/>
      <c r="N32" s="134">
        <f>COUNTA(N15:N29)</f>
        <v>2</v>
      </c>
      <c r="O32" s="123">
        <f>SUM(O15:O29)</f>
        <v>45</v>
      </c>
      <c r="P32" s="132">
        <f>SUM(P15:P29)</f>
        <v>0</v>
      </c>
      <c r="Q32" s="132">
        <f>SUM(Q15:Q29)</f>
        <v>65</v>
      </c>
      <c r="R32" s="132">
        <f>SUM(R15:R29)</f>
        <v>0</v>
      </c>
      <c r="S32" s="133"/>
      <c r="T32" s="135">
        <f>COUNTA(T15:T29)</f>
        <v>3</v>
      </c>
      <c r="U32" s="47">
        <f>SUM(U15:U29)</f>
        <v>0</v>
      </c>
      <c r="V32" s="49">
        <f>SUM(V15:V29)</f>
        <v>0</v>
      </c>
      <c r="W32" s="49">
        <f>SUM(W15:W29)</f>
        <v>0</v>
      </c>
      <c r="X32" s="49">
        <f>SUM(X15:X29)</f>
        <v>0</v>
      </c>
      <c r="Y32" s="46"/>
      <c r="Z32" s="46"/>
      <c r="AA32" s="50">
        <f>COUNTA(AA15:AA29)</f>
        <v>0</v>
      </c>
    </row>
    <row r="33" spans="1:27" ht="13.5" thickBot="1">
      <c r="A33" s="136"/>
      <c r="B33" s="137" t="s">
        <v>22</v>
      </c>
      <c r="C33" s="138"/>
      <c r="D33" s="139"/>
      <c r="E33" s="139"/>
      <c r="F33" s="139"/>
      <c r="G33" s="139"/>
      <c r="H33" s="140"/>
      <c r="I33" s="264">
        <f>SUM(I32:L32)</f>
        <v>130</v>
      </c>
      <c r="J33" s="265"/>
      <c r="K33" s="265"/>
      <c r="L33" s="265"/>
      <c r="M33" s="265"/>
      <c r="N33" s="266"/>
      <c r="O33" s="261">
        <f>SUM(O32:R32)</f>
        <v>110</v>
      </c>
      <c r="P33" s="262"/>
      <c r="Q33" s="262"/>
      <c r="R33" s="262"/>
      <c r="S33" s="262"/>
      <c r="T33" s="263"/>
      <c r="U33" s="52"/>
      <c r="V33" s="51">
        <f>SUM(U32:X32)</f>
        <v>0</v>
      </c>
      <c r="W33" s="51"/>
      <c r="X33" s="51"/>
      <c r="Y33" s="51"/>
      <c r="Z33" s="51"/>
      <c r="AA33" s="53"/>
    </row>
    <row r="34" spans="1:27" ht="13.5" thickTop="1">
      <c r="A34" s="141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3"/>
      <c r="O34" s="144"/>
      <c r="P34" s="142"/>
      <c r="Q34" s="142"/>
      <c r="R34" s="142"/>
      <c r="S34" s="142"/>
      <c r="T34" s="165"/>
      <c r="U34" s="56"/>
      <c r="V34" s="56"/>
      <c r="W34" s="56"/>
      <c r="X34" s="56"/>
      <c r="Y34" s="56"/>
      <c r="Z34" s="56"/>
      <c r="AA34" s="57"/>
    </row>
    <row r="35" spans="1:27">
      <c r="A35" s="145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3"/>
      <c r="O35" s="1" t="s">
        <v>23</v>
      </c>
      <c r="P35" s="144"/>
      <c r="Q35" s="142"/>
      <c r="R35" s="142"/>
      <c r="S35" s="142"/>
      <c r="T35" s="166"/>
      <c r="U35" s="56"/>
      <c r="V35" s="56"/>
      <c r="W35" s="56"/>
      <c r="X35" s="56"/>
      <c r="Y35" s="56"/>
      <c r="Z35" s="56"/>
      <c r="AA35" s="57"/>
    </row>
    <row r="36" spans="1:27">
      <c r="A36" s="146"/>
      <c r="B36" s="147" t="s">
        <v>24</v>
      </c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9"/>
      <c r="O36" s="1"/>
      <c r="P36" s="142"/>
      <c r="Q36" s="71"/>
      <c r="R36" s="71"/>
      <c r="S36" s="71"/>
      <c r="T36" s="167"/>
      <c r="U36" s="56"/>
      <c r="V36" s="56"/>
      <c r="W36" s="56"/>
      <c r="X36" s="56"/>
      <c r="Y36" s="56"/>
      <c r="Z36" s="56"/>
      <c r="AA36" s="57"/>
    </row>
    <row r="37" spans="1:27">
      <c r="A37" s="150"/>
      <c r="B37" s="151"/>
      <c r="C37" s="151"/>
      <c r="D37" s="151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/>
      <c r="P37" s="154"/>
      <c r="Q37" s="154"/>
      <c r="R37" s="154"/>
      <c r="S37" s="154"/>
      <c r="T37" s="168"/>
      <c r="U37" s="54"/>
      <c r="V37" s="54"/>
      <c r="W37" s="54"/>
      <c r="X37" s="54"/>
      <c r="Y37" s="54"/>
      <c r="Z37" s="54"/>
      <c r="AA37" s="58"/>
    </row>
    <row r="38" spans="1:27">
      <c r="A38" s="155"/>
      <c r="B38" s="156" t="s">
        <v>25</v>
      </c>
      <c r="C38" s="156"/>
      <c r="D38" s="156"/>
      <c r="E38" s="154"/>
      <c r="F38" s="157"/>
      <c r="G38" s="157"/>
      <c r="H38" s="157"/>
      <c r="I38" s="157"/>
      <c r="J38" s="157"/>
      <c r="K38" s="157"/>
      <c r="L38" s="154"/>
      <c r="M38" s="154"/>
      <c r="N38" s="158"/>
      <c r="O38" s="144"/>
      <c r="P38" s="154"/>
      <c r="Q38" s="154"/>
      <c r="R38" s="154"/>
      <c r="S38" s="154"/>
      <c r="T38" s="168"/>
      <c r="U38" s="54"/>
      <c r="V38" s="54"/>
      <c r="W38" s="54"/>
      <c r="X38" s="54"/>
      <c r="Y38" s="54"/>
      <c r="Z38" s="54"/>
      <c r="AA38" s="58"/>
    </row>
    <row r="39" spans="1:27" ht="13.5" thickBot="1">
      <c r="A39" s="159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1"/>
      <c r="O39" s="160"/>
      <c r="P39" s="160"/>
      <c r="Q39" s="160"/>
      <c r="R39" s="160"/>
      <c r="S39" s="160"/>
      <c r="T39" s="169"/>
      <c r="U39" s="60"/>
      <c r="V39" s="59"/>
      <c r="W39" s="59"/>
      <c r="X39" s="59"/>
      <c r="Y39" s="59"/>
      <c r="Z39" s="59"/>
      <c r="AA39" s="61"/>
    </row>
    <row r="40" spans="1:27" ht="13.5" thickTop="1">
      <c r="A40" s="9"/>
      <c r="B40" s="62"/>
      <c r="C40" s="9"/>
      <c r="D40" s="55"/>
      <c r="E40" s="55"/>
      <c r="F40" s="55"/>
      <c r="G40" s="9"/>
      <c r="H40" s="9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63"/>
      <c r="V40" s="56"/>
      <c r="W40" s="56"/>
      <c r="X40" s="56"/>
      <c r="Y40" s="56"/>
      <c r="Z40" s="56"/>
      <c r="AA40" s="56"/>
    </row>
    <row r="41" spans="1:27">
      <c r="A41" s="9"/>
      <c r="B41" s="54"/>
      <c r="C41" s="9"/>
      <c r="D41"/>
      <c r="E41" s="54"/>
      <c r="F41"/>
      <c r="G41" s="9"/>
      <c r="H41" s="9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</row>
    <row r="42" spans="1:27">
      <c r="A42" s="9"/>
      <c r="C42" s="9"/>
      <c r="D42" s="9"/>
      <c r="E42" s="54"/>
      <c r="F42" s="9"/>
      <c r="G42" s="9"/>
      <c r="H42" s="9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</row>
    <row r="43" spans="1:27">
      <c r="A43" s="9"/>
      <c r="C43"/>
      <c r="D43"/>
      <c r="E43" s="9"/>
      <c r="F43" s="9"/>
      <c r="G43" s="9"/>
      <c r="H43" s="9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</row>
    <row r="44" spans="1:27">
      <c r="A44" s="9"/>
      <c r="U44" s="56"/>
      <c r="V44" s="56"/>
      <c r="W44" s="56"/>
      <c r="X44" s="56"/>
      <c r="Y44" s="56"/>
      <c r="Z44" s="56"/>
      <c r="AA44" s="56"/>
    </row>
    <row r="45" spans="1:27">
      <c r="A45" s="9"/>
      <c r="U45" s="56"/>
      <c r="V45" s="56"/>
      <c r="W45" s="56"/>
      <c r="X45" s="56"/>
      <c r="Y45" s="56"/>
      <c r="Z45" s="56"/>
      <c r="AA45" s="56"/>
    </row>
    <row r="46" spans="1:27">
      <c r="A46" s="9"/>
      <c r="U46" s="56"/>
      <c r="V46" s="56"/>
      <c r="W46" s="56"/>
      <c r="X46" s="56"/>
      <c r="Y46" s="56"/>
      <c r="Z46" s="56"/>
      <c r="AA46" s="56"/>
    </row>
    <row r="47" spans="1:27">
      <c r="U47" s="66"/>
      <c r="V47" s="66"/>
      <c r="W47" s="66"/>
      <c r="X47" s="66"/>
      <c r="Y47" s="66"/>
      <c r="Z47" s="66"/>
      <c r="AA47" s="66"/>
    </row>
    <row r="48" spans="1:27">
      <c r="U48" s="66"/>
      <c r="V48" s="66"/>
      <c r="W48" s="66"/>
      <c r="X48" s="66"/>
      <c r="Y48" s="66"/>
      <c r="Z48" s="66"/>
      <c r="AA48" s="66"/>
    </row>
    <row r="49" spans="1:27">
      <c r="U49" s="66"/>
      <c r="V49" s="66"/>
      <c r="W49" s="66"/>
      <c r="X49" s="66"/>
      <c r="Y49" s="66"/>
      <c r="Z49" s="66"/>
      <c r="AA49" s="66"/>
    </row>
    <row r="50" spans="1:27">
      <c r="U50" s="66"/>
      <c r="V50" s="66"/>
      <c r="W50" s="66"/>
      <c r="X50" s="66"/>
      <c r="Y50" s="66"/>
      <c r="Z50" s="66"/>
      <c r="AA50" s="66"/>
    </row>
    <row r="51" spans="1:27">
      <c r="B51" s="65"/>
      <c r="C51" s="12"/>
      <c r="D51" s="12"/>
      <c r="E51" s="12"/>
      <c r="F51" s="12"/>
      <c r="G51" s="12"/>
      <c r="H51" s="12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>
      <c r="B52" s="67"/>
      <c r="C52"/>
      <c r="D52"/>
      <c r="E52" s="12"/>
      <c r="F52" s="12"/>
      <c r="G52" s="12"/>
      <c r="H52" s="12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1:27">
      <c r="B53" s="67"/>
      <c r="C53"/>
      <c r="D53"/>
      <c r="E53" s="12"/>
      <c r="F53" s="12"/>
      <c r="G53" s="12"/>
      <c r="H53" s="12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</row>
    <row r="55" spans="1:27">
      <c r="A55" s="68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</row>
    <row r="56" spans="1:27">
      <c r="A56" s="68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</row>
    <row r="57" spans="1:27">
      <c r="A57" s="68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</row>
    <row r="58" spans="1:27">
      <c r="A58" s="68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</row>
    <row r="59" spans="1:27">
      <c r="A59" s="68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</row>
    <row r="60" spans="1:27">
      <c r="A60" s="69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</row>
    <row r="61" spans="1:27">
      <c r="A61" s="69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</row>
    <row r="62" spans="1:2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</row>
    <row r="63" spans="1:2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</row>
    <row r="64" spans="1:2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</row>
    <row r="65" spans="2:2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</row>
    <row r="66" spans="2:2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</row>
    <row r="67" spans="2:2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</row>
  </sheetData>
  <mergeCells count="9">
    <mergeCell ref="A1:B1"/>
    <mergeCell ref="A2:B2"/>
    <mergeCell ref="A4:B4"/>
    <mergeCell ref="A5:B5"/>
    <mergeCell ref="O33:T33"/>
    <mergeCell ref="I33:N33"/>
    <mergeCell ref="A6:T6"/>
    <mergeCell ref="A7:T7"/>
    <mergeCell ref="A9:T9"/>
  </mergeCells>
  <phoneticPr fontId="1" type="noConversion"/>
  <printOptions horizontalCentered="1"/>
  <pageMargins left="0.59055118110236227" right="0.27559055118110237" top="0.62992125984251968" bottom="0.47244094488188981" header="0.51181102362204722" footer="0.31496062992125984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F22"/>
  <sheetViews>
    <sheetView workbookViewId="0">
      <selection activeCell="E16" sqref="E16"/>
    </sheetView>
  </sheetViews>
  <sheetFormatPr defaultRowHeight="12.75"/>
  <cols>
    <col min="1" max="1" width="4.42578125" style="70" bestFit="1" customWidth="1"/>
    <col min="2" max="2" width="42.140625" style="70" customWidth="1"/>
    <col min="3" max="3" width="12.42578125" style="70" bestFit="1" customWidth="1"/>
    <col min="4" max="5" width="12.42578125" style="70" customWidth="1"/>
    <col min="6" max="6" width="67.85546875" style="70" customWidth="1"/>
    <col min="7" max="7" width="10.140625" style="70" customWidth="1"/>
    <col min="8" max="16384" width="9.140625" style="70"/>
  </cols>
  <sheetData>
    <row r="1" spans="1:6">
      <c r="F1" s="70" t="s">
        <v>27</v>
      </c>
    </row>
    <row r="2" spans="1:6" ht="13.5" thickBot="1"/>
    <row r="3" spans="1:6" ht="15.75" thickBot="1">
      <c r="A3" s="273" t="s">
        <v>6</v>
      </c>
      <c r="B3" s="273" t="s">
        <v>28</v>
      </c>
      <c r="C3" s="275" t="s">
        <v>29</v>
      </c>
      <c r="D3" s="276"/>
      <c r="E3" s="277" t="s">
        <v>30</v>
      </c>
      <c r="F3" s="273" t="s">
        <v>31</v>
      </c>
    </row>
    <row r="4" spans="1:6" ht="15.75" thickBot="1">
      <c r="A4" s="274"/>
      <c r="B4" s="274"/>
      <c r="C4" s="228" t="s">
        <v>32</v>
      </c>
      <c r="D4" s="228" t="s">
        <v>33</v>
      </c>
      <c r="E4" s="278"/>
      <c r="F4" s="274"/>
    </row>
    <row r="5" spans="1:6" ht="15.75" customHeight="1" thickBot="1">
      <c r="A5" s="271" t="s">
        <v>34</v>
      </c>
      <c r="B5" s="255"/>
      <c r="C5" s="112">
        <f>SUM(C6:C12)</f>
        <v>35</v>
      </c>
      <c r="D5" s="112">
        <f t="shared" ref="D5:E5" si="0">SUM(D6:D12)</f>
        <v>95</v>
      </c>
      <c r="E5" s="112">
        <f t="shared" si="0"/>
        <v>130</v>
      </c>
      <c r="F5" s="112"/>
    </row>
    <row r="6" spans="1:6" ht="25.5">
      <c r="A6" s="272"/>
      <c r="B6" s="254" t="s">
        <v>56</v>
      </c>
      <c r="C6" s="231"/>
      <c r="D6" s="231">
        <v>15</v>
      </c>
      <c r="E6" s="238">
        <f>D6+C6</f>
        <v>15</v>
      </c>
      <c r="F6" s="256" t="s">
        <v>73</v>
      </c>
    </row>
    <row r="7" spans="1:6" ht="49.5">
      <c r="A7" s="272"/>
      <c r="B7" s="230" t="s">
        <v>57</v>
      </c>
      <c r="C7" s="232">
        <v>10</v>
      </c>
      <c r="D7" s="232">
        <v>15</v>
      </c>
      <c r="E7" s="239">
        <f t="shared" ref="E7:E12" si="1">D7+C7</f>
        <v>25</v>
      </c>
      <c r="F7" s="236" t="s">
        <v>74</v>
      </c>
    </row>
    <row r="8" spans="1:6">
      <c r="A8" s="272"/>
      <c r="B8" s="230" t="s">
        <v>58</v>
      </c>
      <c r="C8" s="232">
        <v>10</v>
      </c>
      <c r="D8" s="232">
        <v>15</v>
      </c>
      <c r="E8" s="239">
        <f t="shared" si="1"/>
        <v>25</v>
      </c>
      <c r="F8" s="237" t="s">
        <v>70</v>
      </c>
    </row>
    <row r="9" spans="1:6">
      <c r="A9" s="272"/>
      <c r="B9" s="230" t="s">
        <v>59</v>
      </c>
      <c r="C9" s="232">
        <v>5</v>
      </c>
      <c r="D9" s="232">
        <v>10</v>
      </c>
      <c r="E9" s="239">
        <f t="shared" si="1"/>
        <v>15</v>
      </c>
      <c r="F9" s="235" t="s">
        <v>69</v>
      </c>
    </row>
    <row r="10" spans="1:6" ht="14.25" customHeight="1">
      <c r="A10" s="272"/>
      <c r="B10" s="230" t="s">
        <v>55</v>
      </c>
      <c r="C10" s="233"/>
      <c r="D10" s="233">
        <v>10</v>
      </c>
      <c r="E10" s="239">
        <f t="shared" si="1"/>
        <v>10</v>
      </c>
      <c r="F10" s="235" t="s">
        <v>71</v>
      </c>
    </row>
    <row r="11" spans="1:6" ht="14.25" customHeight="1">
      <c r="A11" s="272"/>
      <c r="B11" s="230" t="s">
        <v>54</v>
      </c>
      <c r="C11" s="232"/>
      <c r="D11" s="232">
        <v>15</v>
      </c>
      <c r="E11" s="239">
        <f t="shared" si="1"/>
        <v>15</v>
      </c>
      <c r="F11" s="235" t="s">
        <v>72</v>
      </c>
    </row>
    <row r="12" spans="1:6" ht="14.25" customHeight="1">
      <c r="A12" s="272"/>
      <c r="B12" s="230" t="s">
        <v>60</v>
      </c>
      <c r="C12" s="232">
        <v>10</v>
      </c>
      <c r="D12" s="232">
        <v>15</v>
      </c>
      <c r="E12" s="239">
        <f t="shared" si="1"/>
        <v>25</v>
      </c>
      <c r="F12" s="237" t="s">
        <v>70</v>
      </c>
    </row>
    <row r="13" spans="1:6" ht="13.5" customHeight="1" thickBot="1">
      <c r="A13" s="229"/>
      <c r="B13" s="253"/>
      <c r="C13" s="234"/>
      <c r="D13" s="234"/>
      <c r="E13" s="240"/>
      <c r="F13" s="251"/>
    </row>
    <row r="14" spans="1:6" ht="14.25" customHeight="1" thickBot="1">
      <c r="A14" s="269" t="s">
        <v>35</v>
      </c>
      <c r="B14" s="255"/>
      <c r="C14" s="112">
        <f>SUM(C15:C20)</f>
        <v>45</v>
      </c>
      <c r="D14" s="112">
        <f t="shared" ref="D14:E14" si="2">SUM(D15:D20)</f>
        <v>65</v>
      </c>
      <c r="E14" s="112">
        <f t="shared" si="2"/>
        <v>110</v>
      </c>
      <c r="F14" s="112"/>
    </row>
    <row r="15" spans="1:6" ht="12.75" customHeight="1">
      <c r="A15" s="270"/>
      <c r="B15" s="254" t="s">
        <v>61</v>
      </c>
      <c r="C15" s="241">
        <v>10</v>
      </c>
      <c r="D15" s="241">
        <v>15</v>
      </c>
      <c r="E15" s="238">
        <f>D15+C15</f>
        <v>25</v>
      </c>
      <c r="F15" s="252" t="s">
        <v>75</v>
      </c>
    </row>
    <row r="16" spans="1:6" ht="12.75" customHeight="1">
      <c r="A16" s="270"/>
      <c r="B16" s="230" t="s">
        <v>62</v>
      </c>
      <c r="C16" s="242">
        <v>10</v>
      </c>
      <c r="D16" s="242">
        <v>15</v>
      </c>
      <c r="E16" s="239">
        <f t="shared" ref="E16:E20" si="3">D16+C16</f>
        <v>25</v>
      </c>
      <c r="F16" s="237" t="s">
        <v>70</v>
      </c>
    </row>
    <row r="17" spans="1:6" ht="12.75" customHeight="1">
      <c r="A17" s="270"/>
      <c r="B17" s="230" t="s">
        <v>63</v>
      </c>
      <c r="C17" s="242">
        <v>10</v>
      </c>
      <c r="D17" s="242">
        <v>15</v>
      </c>
      <c r="E17" s="239">
        <f t="shared" si="3"/>
        <v>25</v>
      </c>
      <c r="F17" s="235" t="s">
        <v>72</v>
      </c>
    </row>
    <row r="18" spans="1:6" ht="12.75" customHeight="1">
      <c r="A18" s="270"/>
      <c r="B18" s="230" t="s">
        <v>64</v>
      </c>
      <c r="C18" s="232">
        <v>10</v>
      </c>
      <c r="D18" s="232">
        <v>10</v>
      </c>
      <c r="E18" s="239">
        <f t="shared" si="3"/>
        <v>20</v>
      </c>
      <c r="F18" s="237" t="s">
        <v>70</v>
      </c>
    </row>
    <row r="19" spans="1:6" ht="140.25">
      <c r="A19" s="270"/>
      <c r="B19" s="230" t="s">
        <v>66</v>
      </c>
      <c r="C19" s="242">
        <v>5</v>
      </c>
      <c r="D19" s="242">
        <v>5</v>
      </c>
      <c r="E19" s="239">
        <f t="shared" si="3"/>
        <v>10</v>
      </c>
      <c r="F19" s="235" t="s">
        <v>76</v>
      </c>
    </row>
    <row r="20" spans="1:6" ht="51">
      <c r="A20" s="270"/>
      <c r="B20" s="230" t="s">
        <v>65</v>
      </c>
      <c r="C20" s="242"/>
      <c r="D20" s="242">
        <v>5</v>
      </c>
      <c r="E20" s="239">
        <f t="shared" si="3"/>
        <v>5</v>
      </c>
      <c r="F20" s="244" t="s">
        <v>77</v>
      </c>
    </row>
    <row r="21" spans="1:6" ht="14.25" customHeight="1" thickBot="1">
      <c r="A21" s="250"/>
      <c r="B21" s="247"/>
      <c r="C21" s="243"/>
      <c r="D21" s="243"/>
      <c r="E21" s="243"/>
      <c r="F21" s="245"/>
    </row>
    <row r="22" spans="1:6" ht="15.75" thickBot="1">
      <c r="A22" s="246"/>
      <c r="B22" s="248" t="s">
        <v>36</v>
      </c>
      <c r="C22" s="248">
        <f>C5+C14</f>
        <v>80</v>
      </c>
      <c r="D22" s="248">
        <f>D5+D14</f>
        <v>160</v>
      </c>
      <c r="E22" s="249">
        <f>E5+E14</f>
        <v>240</v>
      </c>
      <c r="F22" s="246"/>
    </row>
  </sheetData>
  <mergeCells count="7">
    <mergeCell ref="A14:A20"/>
    <mergeCell ref="A5:A12"/>
    <mergeCell ref="F3:F4"/>
    <mergeCell ref="C3:D3"/>
    <mergeCell ref="A3:A4"/>
    <mergeCell ref="B3:B4"/>
    <mergeCell ref="E3:E4"/>
  </mergeCells>
  <phoneticPr fontId="3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Grafika</vt:lpstr>
      <vt:lpstr>przedmioty</vt:lpstr>
      <vt:lpstr>Grafika!Obszar_wydruku</vt:lpstr>
    </vt:vector>
  </TitlesOfParts>
  <Company>PWSZ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obrzut</dc:creator>
  <cp:lastModifiedBy>obrzut</cp:lastModifiedBy>
  <cp:lastPrinted>2014-05-07T12:16:15Z</cp:lastPrinted>
  <dcterms:created xsi:type="dcterms:W3CDTF">2010-09-01T12:12:18Z</dcterms:created>
  <dcterms:modified xsi:type="dcterms:W3CDTF">2014-12-04T17:34:02Z</dcterms:modified>
</cp:coreProperties>
</file>